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igene Dateien\Seminare\Health Care\Statistik\Material\"/>
    </mc:Choice>
  </mc:AlternateContent>
  <xr:revisionPtr revIDLastSave="0" documentId="13_ncr:1_{2B4513C0-E278-4E9D-805B-DC3947BBF78E}" xr6:coauthVersionLast="36" xr6:coauthVersionMax="36" xr10:uidLastSave="{00000000-0000-0000-0000-000000000000}"/>
  <bookViews>
    <workbookView xWindow="0" yWindow="0" windowWidth="21570" windowHeight="7590" xr2:uid="{675553F0-DDBE-4C0F-90C7-DF6B2DA077B5}"/>
  </bookViews>
  <sheets>
    <sheet name="T-Test" sheetId="1" r:id="rId1"/>
    <sheet name="Fisher-Test (Häufigkeiten)" sheetId="2" r:id="rId2"/>
    <sheet name="Vergleich von Korrelatione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4" i="3"/>
  <c r="E3" i="3"/>
  <c r="E5" i="3" s="1"/>
  <c r="H3" i="3" s="1"/>
  <c r="H4" i="3" s="1"/>
  <c r="J4" i="3" l="1"/>
  <c r="B10" i="2"/>
  <c r="B9" i="2"/>
  <c r="H3" i="2" s="1"/>
  <c r="H4" i="2" s="1"/>
  <c r="J4" i="2"/>
  <c r="E3" i="1"/>
  <c r="H4" i="1" s="1"/>
  <c r="J7" i="1"/>
  <c r="J4" i="1"/>
  <c r="H6" i="3" l="1"/>
  <c r="E6" i="1"/>
  <c r="E5" i="1" s="1"/>
  <c r="E4" i="1" s="1"/>
  <c r="H3" i="1" s="1"/>
  <c r="H5" i="1" s="1"/>
  <c r="H6" i="1" s="1"/>
  <c r="I4" i="3" l="1"/>
  <c r="H5" i="3"/>
  <c r="H7" i="3" s="1"/>
  <c r="H5" i="2"/>
  <c r="I3" i="2"/>
  <c r="I5" i="1"/>
  <c r="H7" i="1"/>
  <c r="H8" i="1"/>
  <c r="I5" i="3" l="1"/>
  <c r="H6" i="2"/>
  <c r="I4" i="2"/>
  <c r="I6" i="1"/>
</calcChain>
</file>

<file path=xl/sharedStrings.xml><?xml version="1.0" encoding="utf-8"?>
<sst xmlns="http://schemas.openxmlformats.org/spreadsheetml/2006/main" count="51" uniqueCount="34">
  <si>
    <t>Input</t>
  </si>
  <si>
    <t>AM 1</t>
  </si>
  <si>
    <t>SD 1</t>
  </si>
  <si>
    <t>N 1</t>
  </si>
  <si>
    <t>AM 2</t>
  </si>
  <si>
    <t>SD 2</t>
  </si>
  <si>
    <t>N 2</t>
  </si>
  <si>
    <t>Zwischenergebnisse</t>
  </si>
  <si>
    <t>Pooled Varainz</t>
  </si>
  <si>
    <t>F-Test p&gt;0,2</t>
  </si>
  <si>
    <t>Ergebnisse</t>
  </si>
  <si>
    <t>Freiheitsgrade</t>
  </si>
  <si>
    <t>T-Wert</t>
  </si>
  <si>
    <t>p-1-seitig</t>
  </si>
  <si>
    <t>p-2-seitig</t>
  </si>
  <si>
    <t>Signifikanz 1-seitig</t>
  </si>
  <si>
    <t>Signifikanz 2-seitig</t>
  </si>
  <si>
    <t>F</t>
  </si>
  <si>
    <t>F-Test p</t>
  </si>
  <si>
    <t>T-Test</t>
  </si>
  <si>
    <t>Fisher-Test (Häufigkeiten)</t>
  </si>
  <si>
    <t>Häufigkeit 1</t>
  </si>
  <si>
    <t>Häufigkeit 2</t>
  </si>
  <si>
    <t>N2</t>
  </si>
  <si>
    <t>dN</t>
  </si>
  <si>
    <t>dt1+dt2</t>
  </si>
  <si>
    <t>Vergleich von Korrelationen</t>
  </si>
  <si>
    <t>Fisher-Z 1</t>
  </si>
  <si>
    <t>Korrelationen 1</t>
  </si>
  <si>
    <t>Korrelationen 2</t>
  </si>
  <si>
    <t>Effektstärke</t>
  </si>
  <si>
    <t>Standardabweichung</t>
  </si>
  <si>
    <t>Z-Wert</t>
  </si>
  <si>
    <t>Fisher-Z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</si>
</sst>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E+00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6" fontId="0" fillId="0" borderId="0" xfId="0" applyNumberFormat="1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1" fillId="2" borderId="2" xfId="0" applyFont="1" applyFill="1" applyBorder="1"/>
    <xf numFmtId="0" fontId="2" fillId="0" borderId="0" xfId="0" applyFont="1"/>
    <xf numFmtId="164" fontId="0" fillId="4" borderId="1" xfId="0" applyNumberFormat="1" applyFill="1" applyBorder="1"/>
    <xf numFmtId="166" fontId="0" fillId="4" borderId="1" xfId="0" applyNumberFormat="1" applyFill="1" applyBorder="1"/>
    <xf numFmtId="164" fontId="0" fillId="4" borderId="1" xfId="0" applyNumberFormat="1" applyFill="1" applyBorder="1" applyAlignment="1">
      <alignment horizontal="right"/>
    </xf>
    <xf numFmtId="165" fontId="0" fillId="4" borderId="1" xfId="0" applyNumberFormat="1" applyFill="1" applyBorder="1"/>
    <xf numFmtId="0" fontId="0" fillId="3" borderId="0" xfId="0" applyFill="1" applyBorder="1"/>
    <xf numFmtId="164" fontId="0" fillId="3" borderId="0" xfId="0" applyNumberFormat="1" applyFill="1" applyBorder="1"/>
    <xf numFmtId="164" fontId="0" fillId="3" borderId="0" xfId="0" applyNumberFormat="1" applyFill="1" applyBorder="1" applyAlignment="1">
      <alignment horizontal="right"/>
    </xf>
    <xf numFmtId="1" fontId="0" fillId="0" borderId="1" xfId="0" applyNumberFormat="1" applyBorder="1"/>
    <xf numFmtId="1" fontId="0" fillId="0" borderId="0" xfId="0" applyNumberFormat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B487E-EA70-40F6-9380-3DAE0816E299}">
  <dimension ref="A1:J8"/>
  <sheetViews>
    <sheetView tabSelected="1" workbookViewId="0">
      <selection activeCell="B3" sqref="B3"/>
    </sheetView>
  </sheetViews>
  <sheetFormatPr baseColWidth="10" defaultRowHeight="15" x14ac:dyDescent="0.25"/>
  <cols>
    <col min="4" max="4" width="19.140625" bestFit="1" customWidth="1"/>
    <col min="7" max="7" width="20.140625" customWidth="1"/>
    <col min="9" max="9" width="15.7109375" customWidth="1"/>
  </cols>
  <sheetData>
    <row r="1" spans="1:10" s="1" customFormat="1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</row>
    <row r="2" spans="1:10" x14ac:dyDescent="0.25">
      <c r="A2" s="3" t="s">
        <v>0</v>
      </c>
      <c r="B2" s="3"/>
      <c r="C2" s="3"/>
      <c r="D2" s="3" t="s">
        <v>7</v>
      </c>
      <c r="E2" s="3"/>
      <c r="F2" s="3"/>
      <c r="G2" s="3" t="s">
        <v>10</v>
      </c>
      <c r="H2" s="4"/>
      <c r="I2" s="5"/>
    </row>
    <row r="3" spans="1:10" x14ac:dyDescent="0.25">
      <c r="A3" s="6" t="s">
        <v>1</v>
      </c>
      <c r="B3" s="7"/>
      <c r="C3" s="6"/>
      <c r="D3" s="6" t="s">
        <v>8</v>
      </c>
      <c r="E3" s="10" t="str">
        <f>IF(AND(B5&gt;0,B8&gt;0,B4&gt;0,B7&gt;0),((B4*B4*(B5-1))+(B7*B7*(B8-1)))/(B5+B8-2),"")</f>
        <v/>
      </c>
      <c r="F3" s="6"/>
      <c r="G3" s="6" t="s">
        <v>11</v>
      </c>
      <c r="H3" s="10" t="str">
        <f>IF(ISNUMBER(E3),IF(E4="ja",B5-1+B8-1,((J4+J7)*(J4+J7))/((J4*J4/(B5-1))+(J7*J7/(B8-1)))),"")</f>
        <v/>
      </c>
      <c r="I3" s="6"/>
    </row>
    <row r="4" spans="1:10" x14ac:dyDescent="0.25">
      <c r="A4" s="6" t="s">
        <v>2</v>
      </c>
      <c r="B4" s="7"/>
      <c r="C4" s="6"/>
      <c r="D4" s="6" t="s">
        <v>9</v>
      </c>
      <c r="E4" s="12" t="str">
        <f>IF(ISNUMBER(E5),IF(E5&gt;0.2,"ja","nein"),"")</f>
        <v/>
      </c>
      <c r="F4" s="6"/>
      <c r="G4" s="6" t="s">
        <v>12</v>
      </c>
      <c r="H4" s="10" t="str">
        <f>IF(ISNUMBER(E3),IF(E3&gt;0,(B3-B6)/(SQRT(E3*((1/B5)+(1/B8)))),""),"")</f>
        <v/>
      </c>
      <c r="I4" s="6"/>
      <c r="J4" s="9" t="e">
        <f>(B4*B4)/B5</f>
        <v>#DIV/0!</v>
      </c>
    </row>
    <row r="5" spans="1:10" x14ac:dyDescent="0.25">
      <c r="A5" s="6" t="s">
        <v>3</v>
      </c>
      <c r="B5" s="7"/>
      <c r="C5" s="6"/>
      <c r="D5" s="6" t="s">
        <v>18</v>
      </c>
      <c r="E5" s="10" t="str">
        <f>IF(ISNUMBER(E3),IF(B4&gt;B7,(1-_xlfn.F.DIST(E6,B5-1,B8-1,TRUE))*2,(1-_xlfn.F.DIST(E6,B8-1,B5-1,TRUE))*2),"")</f>
        <v/>
      </c>
      <c r="F5" s="6"/>
      <c r="G5" s="6" t="s">
        <v>13</v>
      </c>
      <c r="H5" s="11" t="str">
        <f>IF(ISNUMBER(H3),_xlfn.T.DIST(H4,H3,TRUE),"")</f>
        <v/>
      </c>
      <c r="I5" s="13" t="str">
        <f>H5</f>
        <v/>
      </c>
      <c r="J5" s="9"/>
    </row>
    <row r="6" spans="1:10" x14ac:dyDescent="0.25">
      <c r="A6" s="6" t="s">
        <v>4</v>
      </c>
      <c r="B6" s="7"/>
      <c r="C6" s="6"/>
      <c r="D6" s="6" t="s">
        <v>17</v>
      </c>
      <c r="E6" s="10" t="str">
        <f>IF(ISNUMBER(E3),IF(B4&gt;B7,(B4*B4)/(B7*B7),(B7*B7)/(B4*B4)),"")</f>
        <v/>
      </c>
      <c r="F6" s="6"/>
      <c r="G6" s="6" t="s">
        <v>14</v>
      </c>
      <c r="H6" s="11" t="str">
        <f>IF(ISNUMBER(H5),H5*2,"")</f>
        <v/>
      </c>
      <c r="I6" s="13" t="str">
        <f>H6</f>
        <v/>
      </c>
      <c r="J6" s="9"/>
    </row>
    <row r="7" spans="1:10" x14ac:dyDescent="0.25">
      <c r="A7" s="6" t="s">
        <v>5</v>
      </c>
      <c r="B7" s="7"/>
      <c r="C7" s="6"/>
      <c r="D7" s="6"/>
      <c r="E7" s="6"/>
      <c r="F7" s="6"/>
      <c r="G7" s="6" t="s">
        <v>15</v>
      </c>
      <c r="H7" s="12" t="str">
        <f>IF(H5&lt;0.01,"**",IF(H5&lt;0.05,"*",""))</f>
        <v/>
      </c>
      <c r="I7" s="6"/>
      <c r="J7" s="9" t="e">
        <f>(B7*B7)/B8</f>
        <v>#DIV/0!</v>
      </c>
    </row>
    <row r="8" spans="1:10" x14ac:dyDescent="0.25">
      <c r="A8" s="6" t="s">
        <v>6</v>
      </c>
      <c r="B8" s="7"/>
      <c r="C8" s="6"/>
      <c r="D8" s="6"/>
      <c r="E8" s="6"/>
      <c r="F8" s="6"/>
      <c r="G8" s="6" t="s">
        <v>16</v>
      </c>
      <c r="H8" s="12" t="str">
        <f>IF(H6&lt;0.01,"**",IF(H6&lt;0.05,"*",""))</f>
        <v/>
      </c>
      <c r="I8" s="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3B82-7390-4DE3-A6D3-F484E3F8008A}">
  <dimension ref="A1:J27"/>
  <sheetViews>
    <sheetView workbookViewId="0">
      <selection activeCell="C19" sqref="C19"/>
    </sheetView>
  </sheetViews>
  <sheetFormatPr baseColWidth="10" defaultRowHeight="15" x14ac:dyDescent="0.25"/>
  <cols>
    <col min="1" max="1" width="12.85546875" customWidth="1"/>
    <col min="7" max="7" width="17.7109375" bestFit="1" customWidth="1"/>
    <col min="11" max="11" width="12" bestFit="1" customWidth="1"/>
  </cols>
  <sheetData>
    <row r="1" spans="1:10" x14ac:dyDescent="0.25">
      <c r="A1" s="8" t="s">
        <v>20</v>
      </c>
      <c r="B1" s="8"/>
      <c r="C1" s="8"/>
      <c r="D1" s="8"/>
      <c r="E1" s="8"/>
      <c r="F1" s="8"/>
      <c r="G1" s="8"/>
      <c r="H1" s="8"/>
      <c r="I1" s="8"/>
      <c r="J1" s="1"/>
    </row>
    <row r="2" spans="1:10" x14ac:dyDescent="0.25">
      <c r="A2" s="3" t="s">
        <v>0</v>
      </c>
      <c r="B2" s="3"/>
      <c r="C2" s="3"/>
      <c r="D2" s="3" t="s">
        <v>7</v>
      </c>
      <c r="E2" s="3"/>
      <c r="F2" s="3"/>
      <c r="G2" s="3" t="s">
        <v>10</v>
      </c>
      <c r="H2" s="4"/>
      <c r="I2" s="5"/>
    </row>
    <row r="3" spans="1:10" x14ac:dyDescent="0.25">
      <c r="A3" s="6" t="s">
        <v>21</v>
      </c>
      <c r="B3" s="7"/>
      <c r="C3" s="6"/>
      <c r="D3" s="14"/>
      <c r="E3" s="15"/>
      <c r="F3" s="6"/>
      <c r="G3" s="6" t="s">
        <v>13</v>
      </c>
      <c r="H3" s="11" t="str">
        <f>IF(AND(ISNUMBER(B3),ISNUMBER(B4),ISNUMBER(B5),ISNUMBER(B6)),IF(B3/B4&lt;B5/B6,_xlfn.HYPGEOM.DIST(B3,B4,B10,B9,TRUE),_xlfn.HYPGEOM.DIST(B5,B6,B10,B9,TRUE)),"")</f>
        <v/>
      </c>
      <c r="I3" s="13" t="str">
        <f>H3</f>
        <v/>
      </c>
    </row>
    <row r="4" spans="1:10" x14ac:dyDescent="0.25">
      <c r="A4" s="6" t="s">
        <v>3</v>
      </c>
      <c r="B4" s="7"/>
      <c r="C4" s="6"/>
      <c r="D4" s="14"/>
      <c r="E4" s="16"/>
      <c r="F4" s="6"/>
      <c r="G4" s="6" t="s">
        <v>14</v>
      </c>
      <c r="H4" s="11" t="str">
        <f>IF(ISNUMBER(H3),IF(B3/B4&gt;B5/B6,1-_xlfn.HYPGEOM.DIST(B3,B4,B10,B9,TRUE),1-_xlfn.HYPGEOM.DIST(B5,B6,B10,B9,TRUE))+H3,"")</f>
        <v/>
      </c>
      <c r="I4" s="13" t="str">
        <f>H4</f>
        <v/>
      </c>
      <c r="J4" s="9" t="e">
        <f>(B4*B4)/B5</f>
        <v>#DIV/0!</v>
      </c>
    </row>
    <row r="5" spans="1:10" x14ac:dyDescent="0.25">
      <c r="A5" s="6" t="s">
        <v>22</v>
      </c>
      <c r="B5" s="7"/>
      <c r="C5" s="6"/>
      <c r="D5" s="14"/>
      <c r="E5" s="15"/>
      <c r="F5" s="6"/>
      <c r="G5" s="6" t="s">
        <v>15</v>
      </c>
      <c r="H5" s="12" t="str">
        <f>IF(H3&lt;0.01,"**",IF(H3&lt;0.05,"*",""))</f>
        <v/>
      </c>
      <c r="I5" s="6"/>
      <c r="J5" s="9"/>
    </row>
    <row r="6" spans="1:10" x14ac:dyDescent="0.25">
      <c r="A6" s="6" t="s">
        <v>23</v>
      </c>
      <c r="B6" s="17"/>
      <c r="C6" s="6"/>
      <c r="D6" s="14"/>
      <c r="E6" s="15"/>
      <c r="F6" s="6"/>
      <c r="G6" s="6" t="s">
        <v>16</v>
      </c>
      <c r="H6" s="12" t="str">
        <f>IF(H4&lt;0.01,"**",IF(H4&lt;0.05,"*",""))</f>
        <v/>
      </c>
      <c r="I6" s="6"/>
      <c r="J6" s="9"/>
    </row>
    <row r="8" spans="1:10" x14ac:dyDescent="0.25">
      <c r="A8" s="20"/>
      <c r="B8" s="20"/>
      <c r="C8" s="20"/>
    </row>
    <row r="9" spans="1:10" x14ac:dyDescent="0.25">
      <c r="A9" s="21" t="s">
        <v>24</v>
      </c>
      <c r="B9" s="21">
        <f>B6+B4</f>
        <v>0</v>
      </c>
      <c r="C9" s="20"/>
      <c r="H9" s="2"/>
    </row>
    <row r="10" spans="1:10" x14ac:dyDescent="0.25">
      <c r="A10" s="21" t="s">
        <v>25</v>
      </c>
      <c r="B10" s="21">
        <f>B3+B5</f>
        <v>0</v>
      </c>
      <c r="C10" s="20"/>
    </row>
    <row r="11" spans="1:10" x14ac:dyDescent="0.25">
      <c r="A11" s="20"/>
      <c r="B11" s="20"/>
      <c r="C11" s="20"/>
    </row>
    <row r="12" spans="1:10" x14ac:dyDescent="0.25">
      <c r="A12" s="19"/>
      <c r="B12" s="19"/>
      <c r="C12" s="19"/>
    </row>
    <row r="16" spans="1:10" x14ac:dyDescent="0.25">
      <c r="D16" s="18"/>
      <c r="E16" s="18"/>
    </row>
    <row r="17" spans="4:5" x14ac:dyDescent="0.25">
      <c r="D17" s="18"/>
      <c r="E17" s="18"/>
    </row>
    <row r="26" spans="4:5" x14ac:dyDescent="0.25">
      <c r="D26" s="18"/>
      <c r="E26" s="18"/>
    </row>
    <row r="27" spans="4:5" x14ac:dyDescent="0.25">
      <c r="D27" s="18"/>
      <c r="E27" s="1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A1BD-D329-405E-8A28-60D8984838E8}">
  <dimension ref="A1:J7"/>
  <sheetViews>
    <sheetView workbookViewId="0">
      <selection activeCell="B14" sqref="B14"/>
    </sheetView>
  </sheetViews>
  <sheetFormatPr baseColWidth="10" defaultRowHeight="15" x14ac:dyDescent="0.25"/>
  <cols>
    <col min="1" max="1" width="18.28515625" customWidth="1"/>
    <col min="4" max="4" width="21.28515625" customWidth="1"/>
    <col min="7" max="7" width="17.7109375" bestFit="1" customWidth="1"/>
  </cols>
  <sheetData>
    <row r="1" spans="1:10" x14ac:dyDescent="0.25">
      <c r="A1" s="8" t="s">
        <v>26</v>
      </c>
      <c r="B1" s="8"/>
      <c r="C1" s="8"/>
      <c r="D1" s="8"/>
      <c r="E1" s="8"/>
      <c r="F1" s="8"/>
      <c r="G1" s="8"/>
      <c r="H1" s="8"/>
      <c r="I1" s="8"/>
      <c r="J1" s="1"/>
    </row>
    <row r="2" spans="1:10" x14ac:dyDescent="0.25">
      <c r="A2" s="3" t="s">
        <v>0</v>
      </c>
      <c r="B2" s="3"/>
      <c r="C2" s="3"/>
      <c r="D2" s="3" t="s">
        <v>7</v>
      </c>
      <c r="E2" s="3"/>
      <c r="F2" s="3"/>
      <c r="G2" s="3" t="s">
        <v>10</v>
      </c>
      <c r="H2" s="4"/>
      <c r="I2" s="5"/>
    </row>
    <row r="3" spans="1:10" x14ac:dyDescent="0.25">
      <c r="A3" s="6" t="s">
        <v>28</v>
      </c>
      <c r="B3" s="7"/>
      <c r="C3" s="6"/>
      <c r="D3" s="6" t="s">
        <v>27</v>
      </c>
      <c r="E3" s="10">
        <f>FISHER(B3)</f>
        <v>0</v>
      </c>
      <c r="F3" s="6"/>
      <c r="G3" s="6" t="s">
        <v>32</v>
      </c>
      <c r="H3" s="10" t="str">
        <f>IF(AND(ISNUMBER(E5),ISNUMBER(E6),E6&gt;0),E5/E6,"")</f>
        <v/>
      </c>
      <c r="I3" s="6"/>
    </row>
    <row r="4" spans="1:10" x14ac:dyDescent="0.25">
      <c r="A4" s="6" t="s">
        <v>3</v>
      </c>
      <c r="B4" s="7"/>
      <c r="C4" s="6"/>
      <c r="D4" s="6" t="s">
        <v>33</v>
      </c>
      <c r="E4" s="12">
        <f>FISHER(B5)</f>
        <v>0</v>
      </c>
      <c r="F4" s="6"/>
      <c r="G4" s="6" t="s">
        <v>13</v>
      </c>
      <c r="H4" s="11" t="str">
        <f>IF(ISNUMBER(H3),1-_xlfn.NORM.DIST(H3,0,1,1),"")</f>
        <v/>
      </c>
      <c r="I4" s="13" t="str">
        <f>H4</f>
        <v/>
      </c>
      <c r="J4" s="9" t="e">
        <f>(B4*B4)/B5</f>
        <v>#DIV/0!</v>
      </c>
    </row>
    <row r="5" spans="1:10" x14ac:dyDescent="0.25">
      <c r="A5" s="6" t="s">
        <v>29</v>
      </c>
      <c r="B5" s="7"/>
      <c r="C5" s="6"/>
      <c r="D5" s="6" t="s">
        <v>30</v>
      </c>
      <c r="E5" s="10" t="str">
        <f>IF(AND(B4&gt;3,B6&gt;3),SQRT((E3-E4)*(E3-E4)),"")</f>
        <v/>
      </c>
      <c r="F5" s="6"/>
      <c r="G5" s="6" t="s">
        <v>14</v>
      </c>
      <c r="H5" s="11" t="str">
        <f>IF(ISNUMBER(H4),H4*2,"")</f>
        <v/>
      </c>
      <c r="I5" s="13" t="str">
        <f>H5</f>
        <v/>
      </c>
      <c r="J5" s="9"/>
    </row>
    <row r="6" spans="1:10" x14ac:dyDescent="0.25">
      <c r="A6" s="6" t="s">
        <v>6</v>
      </c>
      <c r="B6" s="7"/>
      <c r="C6" s="6"/>
      <c r="D6" s="6" t="s">
        <v>31</v>
      </c>
      <c r="E6" s="10" t="str">
        <f>IF(AND(B4&gt;3,B6&gt;3),SQRT(1/(B4-3)+1/(B6-3)),"")</f>
        <v/>
      </c>
      <c r="F6" s="6"/>
      <c r="G6" s="6" t="s">
        <v>15</v>
      </c>
      <c r="H6" s="12" t="str">
        <f>IF(H4&lt;0.01,"**",IF(H4&lt;0.05,"*",""))</f>
        <v/>
      </c>
      <c r="I6" s="6"/>
      <c r="J6" s="9"/>
    </row>
    <row r="7" spans="1:10" x14ac:dyDescent="0.25">
      <c r="A7" s="6"/>
      <c r="B7" s="6"/>
      <c r="C7" s="6"/>
      <c r="D7" s="6"/>
      <c r="E7" s="6"/>
      <c r="F7" s="6"/>
      <c r="G7" s="6" t="s">
        <v>16</v>
      </c>
      <c r="H7" s="12" t="str">
        <f>IF(H5&lt;0.01,"**",IF(H5&lt;0.05,"*",""))</f>
        <v/>
      </c>
      <c r="I7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T-Test</vt:lpstr>
      <vt:lpstr>Fisher-Test (Häufigkeiten)</vt:lpstr>
      <vt:lpstr>Vergleich von Korrelationen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Strunk</dc:creator>
  <cp:lastModifiedBy>Guido Strunk</cp:lastModifiedBy>
  <dcterms:created xsi:type="dcterms:W3CDTF">2026-02-23T09:49:44Z</dcterms:created>
  <dcterms:modified xsi:type="dcterms:W3CDTF">2026-02-23T20:22:53Z</dcterms:modified>
</cp:coreProperties>
</file>